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xpert.ef\Desktop\AFIDEV\COMPOSANTES\C5\études maraichage\canalisations citernes\DCE\"/>
    </mc:Choice>
  </mc:AlternateContent>
  <bookViews>
    <workbookView xWindow="0" yWindow="0" windowWidth="20490" windowHeight="7530" activeTab="3"/>
  </bookViews>
  <sheets>
    <sheet name="Hacharifou" sheetId="3" r:id="rId1"/>
    <sheet name="Mahindrini" sheetId="11" r:id="rId2"/>
    <sheet name="Daji" sheetId="12" r:id="rId3"/>
    <sheet name="Chaweni " sheetId="13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1" i="13" l="1"/>
  <c r="D10" i="3"/>
  <c r="D10" i="12"/>
  <c r="D51" i="13"/>
  <c r="D50" i="13"/>
  <c r="D49" i="13"/>
  <c r="D48" i="13"/>
  <c r="D47" i="13"/>
  <c r="D46" i="13"/>
  <c r="D45" i="13"/>
  <c r="D44" i="13"/>
  <c r="D43" i="13"/>
  <c r="D42" i="13"/>
  <c r="D41" i="13"/>
  <c r="B40" i="13"/>
  <c r="D40" i="13" s="1"/>
  <c r="D39" i="13"/>
  <c r="D38" i="13"/>
  <c r="D37" i="13"/>
  <c r="D35" i="13"/>
  <c r="D33" i="13"/>
  <c r="D26" i="13"/>
  <c r="D25" i="13"/>
  <c r="D23" i="13"/>
  <c r="D21" i="13"/>
  <c r="D14" i="13"/>
  <c r="D13" i="13"/>
  <c r="D12" i="13"/>
  <c r="D11" i="13"/>
  <c r="D9" i="13"/>
  <c r="D7" i="13"/>
  <c r="D5" i="13"/>
  <c r="B21" i="12"/>
  <c r="D51" i="12"/>
  <c r="D50" i="12"/>
  <c r="D49" i="12"/>
  <c r="D48" i="12"/>
  <c r="D47" i="12"/>
  <c r="D46" i="12"/>
  <c r="D45" i="12"/>
  <c r="D44" i="12"/>
  <c r="D43" i="12"/>
  <c r="D42" i="12"/>
  <c r="D41" i="12"/>
  <c r="B40" i="12"/>
  <c r="D40" i="12" s="1"/>
  <c r="D39" i="12"/>
  <c r="D38" i="12"/>
  <c r="D37" i="12"/>
  <c r="D35" i="12"/>
  <c r="D33" i="12"/>
  <c r="D26" i="12"/>
  <c r="D25" i="12"/>
  <c r="D23" i="12"/>
  <c r="D21" i="12"/>
  <c r="D14" i="12"/>
  <c r="D13" i="12"/>
  <c r="D12" i="12"/>
  <c r="D11" i="12"/>
  <c r="D9" i="12"/>
  <c r="D7" i="12"/>
  <c r="D5" i="12"/>
  <c r="B20" i="11"/>
  <c r="D20" i="11" s="1"/>
  <c r="D12" i="3"/>
  <c r="D50" i="11"/>
  <c r="D49" i="11"/>
  <c r="D48" i="11"/>
  <c r="D47" i="11"/>
  <c r="D46" i="11"/>
  <c r="D45" i="11"/>
  <c r="D44" i="11"/>
  <c r="D43" i="11"/>
  <c r="D42" i="11"/>
  <c r="D41" i="11"/>
  <c r="D40" i="11"/>
  <c r="B39" i="11"/>
  <c r="D39" i="11" s="1"/>
  <c r="D38" i="11"/>
  <c r="D37" i="11"/>
  <c r="D36" i="11"/>
  <c r="D34" i="11"/>
  <c r="D32" i="11"/>
  <c r="D25" i="11"/>
  <c r="D24" i="11"/>
  <c r="D22" i="11"/>
  <c r="B13" i="11"/>
  <c r="D13" i="11" s="1"/>
  <c r="D12" i="11"/>
  <c r="B11" i="11"/>
  <c r="D11" i="11" s="1"/>
  <c r="D10" i="11"/>
  <c r="D9" i="11"/>
  <c r="D7" i="11"/>
  <c r="D5" i="11"/>
  <c r="B40" i="3"/>
  <c r="D40" i="3" s="1"/>
  <c r="B21" i="3"/>
  <c r="D21" i="3" s="1"/>
  <c r="D51" i="3"/>
  <c r="D50" i="3"/>
  <c r="D49" i="3"/>
  <c r="D48" i="3"/>
  <c r="D47" i="3"/>
  <c r="D46" i="3"/>
  <c r="D45" i="3"/>
  <c r="D44" i="3"/>
  <c r="D43" i="3"/>
  <c r="D42" i="3"/>
  <c r="D41" i="3"/>
  <c r="D39" i="3"/>
  <c r="D38" i="3"/>
  <c r="D37" i="3"/>
  <c r="D35" i="3"/>
  <c r="D33" i="3"/>
  <c r="D26" i="3"/>
  <c r="D25" i="3"/>
  <c r="D23" i="3"/>
  <c r="D14" i="3"/>
  <c r="D13" i="3"/>
  <c r="D11" i="3"/>
  <c r="D9" i="3"/>
  <c r="D7" i="3"/>
  <c r="D5" i="3"/>
  <c r="D52" i="12" l="1"/>
  <c r="D15" i="12"/>
  <c r="D15" i="13"/>
  <c r="D52" i="13"/>
  <c r="D27" i="13"/>
  <c r="D27" i="12"/>
  <c r="D51" i="11"/>
  <c r="D14" i="11"/>
  <c r="D26" i="11"/>
  <c r="D52" i="3"/>
  <c r="D15" i="3"/>
  <c r="D27" i="3"/>
</calcChain>
</file>

<file path=xl/sharedStrings.xml><?xml version="1.0" encoding="utf-8"?>
<sst xmlns="http://schemas.openxmlformats.org/spreadsheetml/2006/main" count="223" uniqueCount="47">
  <si>
    <t>Rubriques</t>
  </si>
  <si>
    <t>Quantité</t>
  </si>
  <si>
    <t xml:space="preserve">Robinet de puisage 20/27    </t>
  </si>
  <si>
    <t xml:space="preserve">TOTAL  </t>
  </si>
  <si>
    <t>I.                    Fouille</t>
  </si>
  <si>
    <t>II.                  Maçonnerie</t>
  </si>
  <si>
    <t>III.                Tuyauterie et accessoires</t>
  </si>
  <si>
    <t>Coût unitaire (KMF)</t>
  </si>
  <si>
    <t>Montant (KMF)</t>
  </si>
  <si>
    <t>Canalisations entre les citernes et les points de captage</t>
  </si>
  <si>
    <t>Conduite d'amenée</t>
  </si>
  <si>
    <t>Système d’irrigation</t>
  </si>
  <si>
    <t>Regard béton</t>
  </si>
  <si>
    <t>Tuyaux 75 PEHD</t>
  </si>
  <si>
    <t>Vanne de sectionnement 75 PEHD</t>
  </si>
  <si>
    <r>
      <t>Té réduit 75</t>
    </r>
    <r>
      <rPr>
        <sz val="11"/>
        <color theme="1"/>
        <rFont val="Calibri"/>
        <family val="2"/>
      </rPr>
      <t xml:space="preserve">×50×75 </t>
    </r>
    <r>
      <rPr>
        <sz val="11"/>
        <color theme="1"/>
        <rFont val="Calibri"/>
        <family val="2"/>
        <scheme val="minor"/>
      </rPr>
      <t>PEHD</t>
    </r>
  </si>
  <si>
    <t>Tuyaux 90 PEHD</t>
  </si>
  <si>
    <t>Ventouse 3 fonctions DN50 PN16</t>
  </si>
  <si>
    <t>Vanne de sectionnement 90 PEHD</t>
  </si>
  <si>
    <t>Les fouilles du réseau de distribution (m3)</t>
  </si>
  <si>
    <t>Tuyaux 32 PEHD</t>
  </si>
  <si>
    <t>Vanne de sectionnement 32 PEHD</t>
  </si>
  <si>
    <r>
      <t>Té réduit 90</t>
    </r>
    <r>
      <rPr>
        <sz val="11"/>
        <color theme="1"/>
        <rFont val="Calibri"/>
        <family val="2"/>
      </rPr>
      <t xml:space="preserve">×63×90 </t>
    </r>
    <r>
      <rPr>
        <sz val="11"/>
        <color theme="1"/>
        <rFont val="Calibri"/>
        <family val="2"/>
        <scheme val="minor"/>
      </rPr>
      <t>PEHD</t>
    </r>
  </si>
  <si>
    <t xml:space="preserve">Réducteur PE 90/63    </t>
  </si>
  <si>
    <t>Réducteur PE 63/32</t>
  </si>
  <si>
    <r>
      <t>Té réduit 32</t>
    </r>
    <r>
      <rPr>
        <sz val="11"/>
        <color theme="1"/>
        <rFont val="Calibri"/>
        <family val="2"/>
      </rPr>
      <t xml:space="preserve">×20×32 </t>
    </r>
    <r>
      <rPr>
        <sz val="11"/>
        <color theme="1"/>
        <rFont val="Calibri"/>
        <family val="2"/>
        <scheme val="minor"/>
      </rPr>
      <t>PEHD</t>
    </r>
  </si>
  <si>
    <t>Tuyaux 20 PEHD</t>
  </si>
  <si>
    <t xml:space="preserve">Coudes 90 DN 32 PEHD    </t>
  </si>
  <si>
    <t xml:space="preserve">Coudes 90 DN 90 PEHD    </t>
  </si>
  <si>
    <r>
      <t>Té 90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PEHD</t>
    </r>
  </si>
  <si>
    <t>Réducteur PE 32/20</t>
  </si>
  <si>
    <t>Tuyaux 63 PEHD</t>
  </si>
  <si>
    <r>
      <t xml:space="preserve">Té </t>
    </r>
    <r>
      <rPr>
        <sz val="11"/>
        <color theme="1"/>
        <rFont val="Calibri"/>
        <family val="2"/>
      </rPr>
      <t xml:space="preserve">75 </t>
    </r>
    <r>
      <rPr>
        <sz val="11"/>
        <color theme="1"/>
        <rFont val="Calibri"/>
        <family val="2"/>
        <scheme val="minor"/>
      </rPr>
      <t>PEHD</t>
    </r>
  </si>
  <si>
    <r>
      <t>Té réduit 63</t>
    </r>
    <r>
      <rPr>
        <sz val="11"/>
        <color theme="1"/>
        <rFont val="Calibri"/>
        <family val="2"/>
      </rPr>
      <t xml:space="preserve">×50×63 </t>
    </r>
    <r>
      <rPr>
        <sz val="11"/>
        <color theme="1"/>
        <rFont val="Calibri"/>
        <family val="2"/>
        <scheme val="minor"/>
      </rPr>
      <t>PEHD</t>
    </r>
  </si>
  <si>
    <t>Vanne de sectionnement 63 PEHD</t>
  </si>
  <si>
    <r>
      <t xml:space="preserve">Té </t>
    </r>
    <r>
      <rPr>
        <sz val="11"/>
        <color theme="1"/>
        <rFont val="Calibri"/>
        <family val="2"/>
      </rPr>
      <t xml:space="preserve">63 </t>
    </r>
    <r>
      <rPr>
        <sz val="11"/>
        <color theme="1"/>
        <rFont val="Calibri"/>
        <family val="2"/>
        <scheme val="minor"/>
      </rPr>
      <t>PEHD</t>
    </r>
  </si>
  <si>
    <t>Tuyaux 25 PEHD</t>
  </si>
  <si>
    <t>Tuyaux 50 PEHD</t>
  </si>
  <si>
    <t xml:space="preserve">Réducteur PE 75/50    </t>
  </si>
  <si>
    <t>Réducteur PE 50/25</t>
  </si>
  <si>
    <t>Réducteur PE 25/20</t>
  </si>
  <si>
    <r>
      <t>Té réduit 25</t>
    </r>
    <r>
      <rPr>
        <sz val="11"/>
        <color theme="1"/>
        <rFont val="Calibri"/>
        <family val="2"/>
      </rPr>
      <t xml:space="preserve">×20×25 </t>
    </r>
    <r>
      <rPr>
        <sz val="11"/>
        <color theme="1"/>
        <rFont val="Calibri"/>
        <family val="2"/>
        <scheme val="minor"/>
      </rPr>
      <t>PEHD</t>
    </r>
  </si>
  <si>
    <t xml:space="preserve">Coudes 90 DN 25 PEHD    </t>
  </si>
  <si>
    <t xml:space="preserve">Coudes 90 DN 75 PEHD    </t>
  </si>
  <si>
    <r>
      <t>Té 75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PEHD</t>
    </r>
  </si>
  <si>
    <t>Vanne de sectionnement 25 PEHD</t>
  </si>
  <si>
    <t>Coudes 90 DN63 PEHD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</si>
</sst>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165" fontId="0" fillId="0" borderId="1" xfId="1" applyNumberFormat="1" applyFont="1" applyBorder="1"/>
    <xf numFmtId="0" fontId="0" fillId="0" borderId="1" xfId="0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C51" sqref="C51"/>
    </sheetView>
  </sheetViews>
  <sheetFormatPr baseColWidth="10" defaultRowHeight="14.5" x14ac:dyDescent="0.35"/>
  <cols>
    <col min="1" max="1" width="45.1796875" bestFit="1" customWidth="1"/>
    <col min="2" max="2" width="8" bestFit="1" customWidth="1"/>
    <col min="3" max="3" width="16.7265625" bestFit="1" customWidth="1"/>
    <col min="4" max="4" width="13.1796875" bestFit="1" customWidth="1"/>
  </cols>
  <sheetData>
    <row r="1" spans="1:4" x14ac:dyDescent="0.35">
      <c r="A1" s="6" t="s">
        <v>9</v>
      </c>
      <c r="B1" s="6"/>
      <c r="C1" s="6"/>
      <c r="D1" s="6"/>
    </row>
    <row r="2" spans="1:4" x14ac:dyDescent="0.35">
      <c r="A2" s="3"/>
      <c r="B2" s="3"/>
      <c r="C2" s="3"/>
      <c r="D2" s="3"/>
    </row>
    <row r="3" spans="1:4" x14ac:dyDescent="0.35">
      <c r="A3" s="1" t="s">
        <v>0</v>
      </c>
      <c r="B3" s="1" t="s">
        <v>1</v>
      </c>
      <c r="C3" s="1" t="s">
        <v>7</v>
      </c>
      <c r="D3" s="1" t="s">
        <v>8</v>
      </c>
    </row>
    <row r="4" spans="1:4" x14ac:dyDescent="0.35">
      <c r="A4" s="5" t="s">
        <v>4</v>
      </c>
      <c r="B4" s="5"/>
      <c r="C4" s="5"/>
      <c r="D4" s="5"/>
    </row>
    <row r="5" spans="1:4" x14ac:dyDescent="0.35">
      <c r="A5" s="2" t="s">
        <v>19</v>
      </c>
      <c r="B5" s="2">
        <v>25</v>
      </c>
      <c r="C5" s="2"/>
      <c r="D5" s="2">
        <f>B5*C5</f>
        <v>0</v>
      </c>
    </row>
    <row r="6" spans="1:4" x14ac:dyDescent="0.35">
      <c r="A6" s="5" t="s">
        <v>5</v>
      </c>
      <c r="B6" s="5"/>
      <c r="C6" s="5"/>
      <c r="D6" s="5"/>
    </row>
    <row r="7" spans="1:4" x14ac:dyDescent="0.35">
      <c r="A7" s="2" t="s">
        <v>12</v>
      </c>
      <c r="B7" s="2">
        <v>5</v>
      </c>
      <c r="C7" s="2"/>
      <c r="D7" s="2">
        <f>B7*C7</f>
        <v>0</v>
      </c>
    </row>
    <row r="8" spans="1:4" x14ac:dyDescent="0.35">
      <c r="A8" s="5" t="s">
        <v>6</v>
      </c>
      <c r="B8" s="5"/>
      <c r="C8" s="5"/>
      <c r="D8" s="5"/>
    </row>
    <row r="9" spans="1:4" x14ac:dyDescent="0.35">
      <c r="A9" s="2" t="s">
        <v>31</v>
      </c>
      <c r="B9" s="2">
        <v>1729</v>
      </c>
      <c r="C9" s="2"/>
      <c r="D9" s="2">
        <f>B9*C9</f>
        <v>0</v>
      </c>
    </row>
    <row r="10" spans="1:4" x14ac:dyDescent="0.35">
      <c r="A10" s="2" t="s">
        <v>35</v>
      </c>
      <c r="B10" s="2">
        <v>2</v>
      </c>
      <c r="C10" s="2"/>
      <c r="D10" s="2">
        <f>B10*C10</f>
        <v>0</v>
      </c>
    </row>
    <row r="11" spans="1:4" x14ac:dyDescent="0.35">
      <c r="A11" s="2" t="s">
        <v>33</v>
      </c>
      <c r="B11" s="2">
        <v>2</v>
      </c>
      <c r="C11" s="2"/>
      <c r="D11" s="2">
        <f t="shared" ref="D11:D14" si="0">B11*C11</f>
        <v>0</v>
      </c>
    </row>
    <row r="12" spans="1:4" x14ac:dyDescent="0.35">
      <c r="A12" s="2" t="s">
        <v>46</v>
      </c>
      <c r="B12" s="2">
        <v>2</v>
      </c>
      <c r="C12" s="2"/>
      <c r="D12" s="2">
        <f t="shared" si="0"/>
        <v>0</v>
      </c>
    </row>
    <row r="13" spans="1:4" x14ac:dyDescent="0.35">
      <c r="A13" s="2" t="s">
        <v>17</v>
      </c>
      <c r="B13" s="2">
        <v>2</v>
      </c>
      <c r="C13" s="2"/>
      <c r="D13" s="2">
        <f t="shared" si="0"/>
        <v>0</v>
      </c>
    </row>
    <row r="14" spans="1:4" x14ac:dyDescent="0.35">
      <c r="A14" s="2" t="s">
        <v>34</v>
      </c>
      <c r="B14" s="2">
        <v>4</v>
      </c>
      <c r="C14" s="2"/>
      <c r="D14" s="2">
        <f t="shared" si="0"/>
        <v>0</v>
      </c>
    </row>
    <row r="15" spans="1:4" x14ac:dyDescent="0.35">
      <c r="A15" s="2" t="s">
        <v>3</v>
      </c>
      <c r="B15" s="2"/>
      <c r="C15" s="2"/>
      <c r="D15" s="4">
        <f>SUM(D5,D7,D9:D14)</f>
        <v>0</v>
      </c>
    </row>
    <row r="17" spans="1:4" x14ac:dyDescent="0.35">
      <c r="A17" s="6" t="s">
        <v>10</v>
      </c>
      <c r="B17" s="6"/>
      <c r="C17" s="6"/>
      <c r="D17" s="6"/>
    </row>
    <row r="18" spans="1:4" x14ac:dyDescent="0.35">
      <c r="A18" s="3"/>
      <c r="B18" s="3"/>
      <c r="C18" s="3"/>
      <c r="D18" s="3"/>
    </row>
    <row r="19" spans="1:4" x14ac:dyDescent="0.35">
      <c r="A19" s="1" t="s">
        <v>0</v>
      </c>
      <c r="B19" s="1" t="s">
        <v>1</v>
      </c>
      <c r="C19" s="1" t="s">
        <v>7</v>
      </c>
      <c r="D19" s="1" t="s">
        <v>8</v>
      </c>
    </row>
    <row r="20" spans="1:4" x14ac:dyDescent="0.35">
      <c r="A20" s="5" t="s">
        <v>4</v>
      </c>
      <c r="B20" s="5"/>
      <c r="C20" s="5"/>
      <c r="D20" s="5"/>
    </row>
    <row r="21" spans="1:4" x14ac:dyDescent="0.35">
      <c r="A21" s="2" t="s">
        <v>19</v>
      </c>
      <c r="B21" s="2">
        <f>127*0.5*0.5</f>
        <v>31.75</v>
      </c>
      <c r="C21" s="2"/>
      <c r="D21" s="2">
        <f>C21*B21</f>
        <v>0</v>
      </c>
    </row>
    <row r="22" spans="1:4" x14ac:dyDescent="0.35">
      <c r="A22" s="5" t="s">
        <v>5</v>
      </c>
      <c r="B22" s="5"/>
      <c r="C22" s="5"/>
      <c r="D22" s="5"/>
    </row>
    <row r="23" spans="1:4" x14ac:dyDescent="0.35">
      <c r="A23" s="2" t="s">
        <v>12</v>
      </c>
      <c r="B23" s="2">
        <v>2</v>
      </c>
      <c r="C23" s="2"/>
      <c r="D23" s="2">
        <f>C23*B23</f>
        <v>0</v>
      </c>
    </row>
    <row r="24" spans="1:4" x14ac:dyDescent="0.35">
      <c r="A24" s="5" t="s">
        <v>6</v>
      </c>
      <c r="B24" s="5"/>
      <c r="C24" s="5"/>
      <c r="D24" s="5"/>
    </row>
    <row r="25" spans="1:4" x14ac:dyDescent="0.35">
      <c r="A25" s="2" t="s">
        <v>13</v>
      </c>
      <c r="B25" s="2">
        <v>127</v>
      </c>
      <c r="C25" s="2"/>
      <c r="D25" s="2">
        <f>B25*C25</f>
        <v>0</v>
      </c>
    </row>
    <row r="26" spans="1:4" x14ac:dyDescent="0.35">
      <c r="A26" s="2" t="s">
        <v>14</v>
      </c>
      <c r="B26" s="2">
        <v>2</v>
      </c>
      <c r="C26" s="2"/>
      <c r="D26" s="2">
        <f>B26*C26</f>
        <v>0</v>
      </c>
    </row>
    <row r="27" spans="1:4" x14ac:dyDescent="0.35">
      <c r="A27" s="2" t="s">
        <v>3</v>
      </c>
      <c r="B27" s="2"/>
      <c r="C27" s="2"/>
      <c r="D27" s="4">
        <f>SUM(D25:D26,D23,D21)</f>
        <v>0</v>
      </c>
    </row>
    <row r="29" spans="1:4" x14ac:dyDescent="0.35">
      <c r="A29" s="6" t="s">
        <v>11</v>
      </c>
      <c r="B29" s="6"/>
      <c r="C29" s="6"/>
      <c r="D29" s="6"/>
    </row>
    <row r="30" spans="1:4" x14ac:dyDescent="0.35">
      <c r="A30" s="3"/>
      <c r="B30" s="3"/>
      <c r="C30" s="3"/>
      <c r="D30" s="3"/>
    </row>
    <row r="31" spans="1:4" x14ac:dyDescent="0.35">
      <c r="A31" s="1" t="s">
        <v>0</v>
      </c>
      <c r="B31" s="1" t="s">
        <v>1</v>
      </c>
      <c r="C31" s="1" t="s">
        <v>7</v>
      </c>
      <c r="D31" s="1" t="s">
        <v>8</v>
      </c>
    </row>
    <row r="32" spans="1:4" x14ac:dyDescent="0.35">
      <c r="A32" s="5" t="s">
        <v>4</v>
      </c>
      <c r="B32" s="5"/>
      <c r="C32" s="5"/>
      <c r="D32" s="5"/>
    </row>
    <row r="33" spans="1:4" x14ac:dyDescent="0.35">
      <c r="A33" s="2" t="s">
        <v>19</v>
      </c>
      <c r="B33" s="2">
        <v>268</v>
      </c>
      <c r="C33" s="2"/>
      <c r="D33" s="2">
        <f>C33*B33</f>
        <v>0</v>
      </c>
    </row>
    <row r="34" spans="1:4" x14ac:dyDescent="0.35">
      <c r="A34" s="5" t="s">
        <v>5</v>
      </c>
      <c r="B34" s="5"/>
      <c r="C34" s="5"/>
      <c r="D34" s="5"/>
    </row>
    <row r="35" spans="1:4" x14ac:dyDescent="0.35">
      <c r="A35" s="2" t="s">
        <v>12</v>
      </c>
      <c r="B35" s="2">
        <v>32</v>
      </c>
      <c r="C35" s="2"/>
      <c r="D35" s="2">
        <f>C35*B35</f>
        <v>0</v>
      </c>
    </row>
    <row r="36" spans="1:4" x14ac:dyDescent="0.35">
      <c r="A36" s="5" t="s">
        <v>6</v>
      </c>
      <c r="B36" s="5"/>
      <c r="C36" s="5"/>
      <c r="D36" s="5"/>
    </row>
    <row r="37" spans="1:4" x14ac:dyDescent="0.35">
      <c r="A37" s="2" t="s">
        <v>13</v>
      </c>
      <c r="B37" s="2">
        <v>144</v>
      </c>
      <c r="C37" s="2"/>
      <c r="D37" s="2">
        <f>C37*B37</f>
        <v>0</v>
      </c>
    </row>
    <row r="38" spans="1:4" x14ac:dyDescent="0.35">
      <c r="A38" s="2" t="s">
        <v>37</v>
      </c>
      <c r="B38" s="2">
        <v>2</v>
      </c>
      <c r="C38" s="2"/>
      <c r="D38" s="2">
        <f t="shared" ref="D38:D51" si="1">C38*B38</f>
        <v>0</v>
      </c>
    </row>
    <row r="39" spans="1:4" x14ac:dyDescent="0.35">
      <c r="A39" s="2" t="s">
        <v>36</v>
      </c>
      <c r="B39" s="2">
        <v>864</v>
      </c>
      <c r="C39" s="2"/>
      <c r="D39" s="2">
        <f t="shared" si="1"/>
        <v>0</v>
      </c>
    </row>
    <row r="40" spans="1:4" x14ac:dyDescent="0.35">
      <c r="A40" s="2" t="s">
        <v>26</v>
      </c>
      <c r="B40" s="2">
        <f>30*2</f>
        <v>60</v>
      </c>
      <c r="C40" s="2"/>
      <c r="D40" s="2">
        <f t="shared" si="1"/>
        <v>0</v>
      </c>
    </row>
    <row r="41" spans="1:4" x14ac:dyDescent="0.35">
      <c r="A41" s="2" t="s">
        <v>43</v>
      </c>
      <c r="B41" s="2">
        <v>2</v>
      </c>
      <c r="C41" s="2"/>
      <c r="D41" s="2">
        <f t="shared" si="1"/>
        <v>0</v>
      </c>
    </row>
    <row r="42" spans="1:4" x14ac:dyDescent="0.35">
      <c r="A42" s="2" t="s">
        <v>42</v>
      </c>
      <c r="B42" s="2">
        <v>6</v>
      </c>
      <c r="C42" s="2"/>
      <c r="D42" s="2">
        <f t="shared" si="1"/>
        <v>0</v>
      </c>
    </row>
    <row r="43" spans="1:4" x14ac:dyDescent="0.35">
      <c r="A43" s="2" t="s">
        <v>44</v>
      </c>
      <c r="B43" s="2">
        <v>1</v>
      </c>
      <c r="C43" s="2"/>
      <c r="D43" s="2">
        <f t="shared" si="1"/>
        <v>0</v>
      </c>
    </row>
    <row r="44" spans="1:4" x14ac:dyDescent="0.35">
      <c r="A44" s="2" t="s">
        <v>41</v>
      </c>
      <c r="B44" s="2">
        <v>24</v>
      </c>
      <c r="C44" s="2"/>
      <c r="D44" s="2">
        <f t="shared" si="1"/>
        <v>0</v>
      </c>
    </row>
    <row r="45" spans="1:4" x14ac:dyDescent="0.35">
      <c r="A45" s="2" t="s">
        <v>15</v>
      </c>
      <c r="B45" s="2">
        <v>4</v>
      </c>
      <c r="C45" s="2"/>
      <c r="D45" s="2">
        <f t="shared" si="1"/>
        <v>0</v>
      </c>
    </row>
    <row r="46" spans="1:4" x14ac:dyDescent="0.35">
      <c r="A46" s="2" t="s">
        <v>14</v>
      </c>
      <c r="B46" s="2">
        <v>2</v>
      </c>
      <c r="C46" s="2"/>
      <c r="D46" s="2">
        <f t="shared" si="1"/>
        <v>0</v>
      </c>
    </row>
    <row r="47" spans="1:4" x14ac:dyDescent="0.35">
      <c r="A47" s="2" t="s">
        <v>45</v>
      </c>
      <c r="B47" s="2">
        <v>6</v>
      </c>
      <c r="C47" s="2"/>
      <c r="D47" s="2">
        <f t="shared" si="1"/>
        <v>0</v>
      </c>
    </row>
    <row r="48" spans="1:4" x14ac:dyDescent="0.35">
      <c r="A48" s="2" t="s">
        <v>38</v>
      </c>
      <c r="B48" s="2">
        <v>6</v>
      </c>
      <c r="C48" s="2"/>
      <c r="D48" s="2">
        <f t="shared" si="1"/>
        <v>0</v>
      </c>
    </row>
    <row r="49" spans="1:4" x14ac:dyDescent="0.35">
      <c r="A49" s="2" t="s">
        <v>39</v>
      </c>
      <c r="B49" s="2">
        <v>6</v>
      </c>
      <c r="C49" s="2"/>
      <c r="D49" s="2">
        <f t="shared" si="1"/>
        <v>0</v>
      </c>
    </row>
    <row r="50" spans="1:4" x14ac:dyDescent="0.35">
      <c r="A50" s="2" t="s">
        <v>40</v>
      </c>
      <c r="B50" s="2">
        <v>6</v>
      </c>
      <c r="C50" s="2"/>
      <c r="D50" s="2">
        <f t="shared" si="1"/>
        <v>0</v>
      </c>
    </row>
    <row r="51" spans="1:4" x14ac:dyDescent="0.35">
      <c r="A51" s="2" t="s">
        <v>2</v>
      </c>
      <c r="B51" s="2">
        <v>30</v>
      </c>
      <c r="C51" s="2"/>
      <c r="D51" s="2">
        <f t="shared" si="1"/>
        <v>0</v>
      </c>
    </row>
    <row r="52" spans="1:4" x14ac:dyDescent="0.35">
      <c r="A52" s="2" t="s">
        <v>3</v>
      </c>
      <c r="B52" s="2"/>
      <c r="C52" s="2"/>
      <c r="D52" s="4">
        <f>SUM(D37:D51,D35,D33)</f>
        <v>0</v>
      </c>
    </row>
  </sheetData>
  <mergeCells count="12">
    <mergeCell ref="A1:D1"/>
    <mergeCell ref="A4:D4"/>
    <mergeCell ref="A6:D6"/>
    <mergeCell ref="A17:D17"/>
    <mergeCell ref="A20:D20"/>
    <mergeCell ref="A8:D8"/>
    <mergeCell ref="A36:D36"/>
    <mergeCell ref="A24:D24"/>
    <mergeCell ref="A22:D22"/>
    <mergeCell ref="A29:D29"/>
    <mergeCell ref="A32:D32"/>
    <mergeCell ref="A34:D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="110" zoomScaleNormal="110" workbookViewId="0">
      <selection activeCell="C50" sqref="C50"/>
    </sheetView>
  </sheetViews>
  <sheetFormatPr baseColWidth="10" defaultRowHeight="14.5" x14ac:dyDescent="0.35"/>
  <cols>
    <col min="1" max="1" width="45.1796875" bestFit="1" customWidth="1"/>
    <col min="2" max="2" width="8" bestFit="1" customWidth="1"/>
    <col min="3" max="3" width="16.7265625" bestFit="1" customWidth="1"/>
    <col min="4" max="4" width="13.1796875" bestFit="1" customWidth="1"/>
  </cols>
  <sheetData>
    <row r="1" spans="1:4" x14ac:dyDescent="0.35">
      <c r="A1" s="6" t="s">
        <v>9</v>
      </c>
      <c r="B1" s="6"/>
      <c r="C1" s="6"/>
      <c r="D1" s="6"/>
    </row>
    <row r="2" spans="1:4" x14ac:dyDescent="0.35">
      <c r="A2" s="3"/>
      <c r="B2" s="3"/>
      <c r="C2" s="3"/>
      <c r="D2" s="3"/>
    </row>
    <row r="3" spans="1:4" x14ac:dyDescent="0.35">
      <c r="A3" s="1" t="s">
        <v>0</v>
      </c>
      <c r="B3" s="1" t="s">
        <v>1</v>
      </c>
      <c r="C3" s="1" t="s">
        <v>7</v>
      </c>
      <c r="D3" s="1" t="s">
        <v>8</v>
      </c>
    </row>
    <row r="4" spans="1:4" x14ac:dyDescent="0.35">
      <c r="A4" s="5" t="s">
        <v>4</v>
      </c>
      <c r="B4" s="5"/>
      <c r="C4" s="5"/>
      <c r="D4" s="5"/>
    </row>
    <row r="5" spans="1:4" x14ac:dyDescent="0.35">
      <c r="A5" s="2" t="s">
        <v>19</v>
      </c>
      <c r="B5" s="2">
        <v>30</v>
      </c>
      <c r="C5" s="2"/>
      <c r="D5" s="2">
        <f>B5*C5</f>
        <v>0</v>
      </c>
    </row>
    <row r="6" spans="1:4" x14ac:dyDescent="0.35">
      <c r="A6" s="5" t="s">
        <v>5</v>
      </c>
      <c r="B6" s="5"/>
      <c r="C6" s="5"/>
      <c r="D6" s="5"/>
    </row>
    <row r="7" spans="1:4" x14ac:dyDescent="0.35">
      <c r="A7" s="2" t="s">
        <v>12</v>
      </c>
      <c r="B7" s="2">
        <v>6</v>
      </c>
      <c r="C7" s="2"/>
      <c r="D7" s="2">
        <f>B7*C7</f>
        <v>0</v>
      </c>
    </row>
    <row r="8" spans="1:4" x14ac:dyDescent="0.35">
      <c r="A8" s="5" t="s">
        <v>6</v>
      </c>
      <c r="B8" s="5"/>
      <c r="C8" s="5"/>
      <c r="D8" s="5"/>
    </row>
    <row r="9" spans="1:4" x14ac:dyDescent="0.35">
      <c r="A9" s="2" t="s">
        <v>13</v>
      </c>
      <c r="B9" s="2">
        <v>2179</v>
      </c>
      <c r="C9" s="2"/>
      <c r="D9" s="2">
        <f>B9*C9</f>
        <v>0</v>
      </c>
    </row>
    <row r="10" spans="1:4" x14ac:dyDescent="0.35">
      <c r="A10" s="2" t="s">
        <v>32</v>
      </c>
      <c r="B10" s="2">
        <v>2</v>
      </c>
      <c r="C10" s="2"/>
      <c r="D10" s="2">
        <f t="shared" ref="D10:D13" si="0">B10*C10</f>
        <v>0</v>
      </c>
    </row>
    <row r="11" spans="1:4" x14ac:dyDescent="0.35">
      <c r="A11" s="2" t="s">
        <v>15</v>
      </c>
      <c r="B11" s="2">
        <f>3</f>
        <v>3</v>
      </c>
      <c r="C11" s="2"/>
      <c r="D11" s="2">
        <f t="shared" si="0"/>
        <v>0</v>
      </c>
    </row>
    <row r="12" spans="1:4" x14ac:dyDescent="0.35">
      <c r="A12" s="2" t="s">
        <v>17</v>
      </c>
      <c r="B12" s="2">
        <v>3</v>
      </c>
      <c r="C12" s="2"/>
      <c r="D12" s="2">
        <f t="shared" si="0"/>
        <v>0</v>
      </c>
    </row>
    <row r="13" spans="1:4" x14ac:dyDescent="0.35">
      <c r="A13" s="2" t="s">
        <v>14</v>
      </c>
      <c r="B13" s="2">
        <f>3+2</f>
        <v>5</v>
      </c>
      <c r="C13" s="2"/>
      <c r="D13" s="2">
        <f t="shared" si="0"/>
        <v>0</v>
      </c>
    </row>
    <row r="14" spans="1:4" x14ac:dyDescent="0.35">
      <c r="A14" s="2" t="s">
        <v>3</v>
      </c>
      <c r="B14" s="2"/>
      <c r="C14" s="2"/>
      <c r="D14" s="4">
        <f>SUM(D5,D7,D9:D13)</f>
        <v>0</v>
      </c>
    </row>
    <row r="16" spans="1:4" x14ac:dyDescent="0.35">
      <c r="A16" s="6" t="s">
        <v>10</v>
      </c>
      <c r="B16" s="6"/>
      <c r="C16" s="6"/>
      <c r="D16" s="6"/>
    </row>
    <row r="17" spans="1:4" x14ac:dyDescent="0.35">
      <c r="A17" s="3"/>
      <c r="B17" s="3"/>
      <c r="C17" s="3"/>
      <c r="D17" s="3"/>
    </row>
    <row r="18" spans="1:4" x14ac:dyDescent="0.35">
      <c r="A18" s="1" t="s">
        <v>0</v>
      </c>
      <c r="B18" s="1" t="s">
        <v>1</v>
      </c>
      <c r="C18" s="1" t="s">
        <v>7</v>
      </c>
      <c r="D18" s="1" t="s">
        <v>8</v>
      </c>
    </row>
    <row r="19" spans="1:4" x14ac:dyDescent="0.35">
      <c r="A19" s="5" t="s">
        <v>4</v>
      </c>
      <c r="B19" s="5"/>
      <c r="C19" s="5"/>
      <c r="D19" s="5"/>
    </row>
    <row r="20" spans="1:4" x14ac:dyDescent="0.35">
      <c r="A20" s="2" t="s">
        <v>19</v>
      </c>
      <c r="B20" s="2">
        <f>100*0.5*0.5</f>
        <v>25</v>
      </c>
      <c r="C20" s="2"/>
      <c r="D20" s="2">
        <f>C20*B20</f>
        <v>0</v>
      </c>
    </row>
    <row r="21" spans="1:4" x14ac:dyDescent="0.35">
      <c r="A21" s="5" t="s">
        <v>5</v>
      </c>
      <c r="B21" s="5"/>
      <c r="C21" s="5"/>
      <c r="D21" s="5"/>
    </row>
    <row r="22" spans="1:4" x14ac:dyDescent="0.35">
      <c r="A22" s="2" t="s">
        <v>12</v>
      </c>
      <c r="B22" s="2">
        <v>2</v>
      </c>
      <c r="C22" s="2"/>
      <c r="D22" s="2">
        <f>C22*B22</f>
        <v>0</v>
      </c>
    </row>
    <row r="23" spans="1:4" x14ac:dyDescent="0.35">
      <c r="A23" s="5" t="s">
        <v>6</v>
      </c>
      <c r="B23" s="5"/>
      <c r="C23" s="5"/>
      <c r="D23" s="5"/>
    </row>
    <row r="24" spans="1:4" x14ac:dyDescent="0.35">
      <c r="A24" s="2" t="s">
        <v>16</v>
      </c>
      <c r="B24" s="2">
        <v>100</v>
      </c>
      <c r="C24" s="2"/>
      <c r="D24" s="2">
        <f>B24*C24</f>
        <v>0</v>
      </c>
    </row>
    <row r="25" spans="1:4" x14ac:dyDescent="0.35">
      <c r="A25" s="2" t="s">
        <v>18</v>
      </c>
      <c r="B25" s="2">
        <v>2</v>
      </c>
      <c r="C25" s="2"/>
      <c r="D25" s="2">
        <f>B25*C25</f>
        <v>0</v>
      </c>
    </row>
    <row r="26" spans="1:4" x14ac:dyDescent="0.35">
      <c r="A26" s="2" t="s">
        <v>3</v>
      </c>
      <c r="B26" s="2"/>
      <c r="C26" s="2"/>
      <c r="D26" s="4">
        <f>SUM(D24:D25,D22,D20)</f>
        <v>0</v>
      </c>
    </row>
    <row r="28" spans="1:4" x14ac:dyDescent="0.35">
      <c r="A28" s="6" t="s">
        <v>11</v>
      </c>
      <c r="B28" s="6"/>
      <c r="C28" s="6"/>
      <c r="D28" s="6"/>
    </row>
    <row r="29" spans="1:4" x14ac:dyDescent="0.35">
      <c r="A29" s="3"/>
      <c r="B29" s="3"/>
      <c r="C29" s="3"/>
      <c r="D29" s="3"/>
    </row>
    <row r="30" spans="1:4" x14ac:dyDescent="0.35">
      <c r="A30" s="1" t="s">
        <v>0</v>
      </c>
      <c r="B30" s="1" t="s">
        <v>1</v>
      </c>
      <c r="C30" s="1" t="s">
        <v>7</v>
      </c>
      <c r="D30" s="1" t="s">
        <v>8</v>
      </c>
    </row>
    <row r="31" spans="1:4" x14ac:dyDescent="0.35">
      <c r="A31" s="5" t="s">
        <v>4</v>
      </c>
      <c r="B31" s="5"/>
      <c r="C31" s="5"/>
      <c r="D31" s="5"/>
    </row>
    <row r="32" spans="1:4" x14ac:dyDescent="0.35">
      <c r="A32" s="2" t="s">
        <v>19</v>
      </c>
      <c r="B32" s="2">
        <v>268</v>
      </c>
      <c r="C32" s="2"/>
      <c r="D32" s="2">
        <f>C32*B32</f>
        <v>0</v>
      </c>
    </row>
    <row r="33" spans="1:4" x14ac:dyDescent="0.35">
      <c r="A33" s="5" t="s">
        <v>5</v>
      </c>
      <c r="B33" s="5"/>
      <c r="C33" s="5"/>
      <c r="D33" s="5"/>
    </row>
    <row r="34" spans="1:4" x14ac:dyDescent="0.35">
      <c r="A34" s="2" t="s">
        <v>12</v>
      </c>
      <c r="B34" s="2">
        <v>46</v>
      </c>
      <c r="C34" s="2"/>
      <c r="D34" s="2">
        <f>C34*B34</f>
        <v>0</v>
      </c>
    </row>
    <row r="35" spans="1:4" x14ac:dyDescent="0.35">
      <c r="A35" s="5" t="s">
        <v>6</v>
      </c>
      <c r="B35" s="5"/>
      <c r="C35" s="5"/>
      <c r="D35" s="5"/>
    </row>
    <row r="36" spans="1:4" x14ac:dyDescent="0.35">
      <c r="A36" s="2" t="s">
        <v>16</v>
      </c>
      <c r="B36" s="2">
        <v>172</v>
      </c>
      <c r="C36" s="2"/>
      <c r="D36" s="2">
        <f>C36*B36</f>
        <v>0</v>
      </c>
    </row>
    <row r="37" spans="1:4" x14ac:dyDescent="0.35">
      <c r="A37" s="2" t="s">
        <v>31</v>
      </c>
      <c r="B37" s="2">
        <v>2</v>
      </c>
      <c r="C37" s="2"/>
      <c r="D37" s="2">
        <f t="shared" ref="D37:D50" si="1">C37*B37</f>
        <v>0</v>
      </c>
    </row>
    <row r="38" spans="1:4" x14ac:dyDescent="0.35">
      <c r="A38" s="2" t="s">
        <v>20</v>
      </c>
      <c r="B38" s="2">
        <v>900</v>
      </c>
      <c r="C38" s="2"/>
      <c r="D38" s="2">
        <f t="shared" si="1"/>
        <v>0</v>
      </c>
    </row>
    <row r="39" spans="1:4" x14ac:dyDescent="0.35">
      <c r="A39" s="2" t="s">
        <v>26</v>
      </c>
      <c r="B39" s="2">
        <f>42*2</f>
        <v>84</v>
      </c>
      <c r="C39" s="2"/>
      <c r="D39" s="2">
        <f t="shared" si="1"/>
        <v>0</v>
      </c>
    </row>
    <row r="40" spans="1:4" x14ac:dyDescent="0.35">
      <c r="A40" s="2" t="s">
        <v>28</v>
      </c>
      <c r="B40" s="2">
        <v>2</v>
      </c>
      <c r="C40" s="2"/>
      <c r="D40" s="2">
        <f t="shared" si="1"/>
        <v>0</v>
      </c>
    </row>
    <row r="41" spans="1:4" x14ac:dyDescent="0.35">
      <c r="A41" s="2" t="s">
        <v>27</v>
      </c>
      <c r="B41" s="2">
        <v>6</v>
      </c>
      <c r="C41" s="2"/>
      <c r="D41" s="2">
        <f t="shared" si="1"/>
        <v>0</v>
      </c>
    </row>
    <row r="42" spans="1:4" x14ac:dyDescent="0.35">
      <c r="A42" s="2" t="s">
        <v>29</v>
      </c>
      <c r="B42" s="2">
        <v>1</v>
      </c>
      <c r="C42" s="2"/>
      <c r="D42" s="2">
        <f t="shared" si="1"/>
        <v>0</v>
      </c>
    </row>
    <row r="43" spans="1:4" x14ac:dyDescent="0.35">
      <c r="A43" s="2" t="s">
        <v>25</v>
      </c>
      <c r="B43" s="2">
        <v>36</v>
      </c>
      <c r="C43" s="2"/>
      <c r="D43" s="2">
        <f t="shared" si="1"/>
        <v>0</v>
      </c>
    </row>
    <row r="44" spans="1:4" x14ac:dyDescent="0.35">
      <c r="A44" s="2" t="s">
        <v>22</v>
      </c>
      <c r="B44" s="2">
        <v>4</v>
      </c>
      <c r="C44" s="2"/>
      <c r="D44" s="2">
        <f t="shared" si="1"/>
        <v>0</v>
      </c>
    </row>
    <row r="45" spans="1:4" x14ac:dyDescent="0.35">
      <c r="A45" s="2" t="s">
        <v>18</v>
      </c>
      <c r="B45" s="2">
        <v>2</v>
      </c>
      <c r="C45" s="2"/>
      <c r="D45" s="2">
        <f t="shared" si="1"/>
        <v>0</v>
      </c>
    </row>
    <row r="46" spans="1:4" x14ac:dyDescent="0.35">
      <c r="A46" s="2" t="s">
        <v>21</v>
      </c>
      <c r="B46" s="2">
        <v>6</v>
      </c>
      <c r="C46" s="2"/>
      <c r="D46" s="2">
        <f t="shared" si="1"/>
        <v>0</v>
      </c>
    </row>
    <row r="47" spans="1:4" x14ac:dyDescent="0.35">
      <c r="A47" s="2" t="s">
        <v>23</v>
      </c>
      <c r="B47" s="2">
        <v>6</v>
      </c>
      <c r="C47" s="2"/>
      <c r="D47" s="2">
        <f t="shared" si="1"/>
        <v>0</v>
      </c>
    </row>
    <row r="48" spans="1:4" x14ac:dyDescent="0.35">
      <c r="A48" s="2" t="s">
        <v>30</v>
      </c>
      <c r="B48" s="2">
        <v>6</v>
      </c>
      <c r="C48" s="2"/>
      <c r="D48" s="2">
        <f t="shared" si="1"/>
        <v>0</v>
      </c>
    </row>
    <row r="49" spans="1:4" x14ac:dyDescent="0.35">
      <c r="A49" s="2" t="s">
        <v>24</v>
      </c>
      <c r="B49" s="2">
        <v>6</v>
      </c>
      <c r="C49" s="2"/>
      <c r="D49" s="2">
        <f t="shared" si="1"/>
        <v>0</v>
      </c>
    </row>
    <row r="50" spans="1:4" x14ac:dyDescent="0.35">
      <c r="A50" s="2" t="s">
        <v>2</v>
      </c>
      <c r="B50" s="2">
        <v>42</v>
      </c>
      <c r="C50" s="2"/>
      <c r="D50" s="2">
        <f t="shared" si="1"/>
        <v>0</v>
      </c>
    </row>
    <row r="51" spans="1:4" x14ac:dyDescent="0.35">
      <c r="A51" s="2" t="s">
        <v>3</v>
      </c>
      <c r="B51" s="2"/>
      <c r="C51" s="2"/>
      <c r="D51" s="4">
        <f>SUM(D36:D50,D34,D32)</f>
        <v>0</v>
      </c>
    </row>
  </sheetData>
  <mergeCells count="12">
    <mergeCell ref="A35:D35"/>
    <mergeCell ref="A1:D1"/>
    <mergeCell ref="A4:D4"/>
    <mergeCell ref="A6:D6"/>
    <mergeCell ref="A8:D8"/>
    <mergeCell ref="A16:D16"/>
    <mergeCell ref="A19:D19"/>
    <mergeCell ref="A21:D21"/>
    <mergeCell ref="A23:D23"/>
    <mergeCell ref="A28:D28"/>
    <mergeCell ref="A31:D31"/>
    <mergeCell ref="A33:D3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opLeftCell="A49" workbookViewId="0">
      <selection activeCell="C51" sqref="C51"/>
    </sheetView>
  </sheetViews>
  <sheetFormatPr baseColWidth="10" defaultRowHeight="14.5" x14ac:dyDescent="0.35"/>
  <cols>
    <col min="1" max="1" width="45.1796875" bestFit="1" customWidth="1"/>
    <col min="2" max="2" width="8" bestFit="1" customWidth="1"/>
    <col min="3" max="3" width="16.7265625" bestFit="1" customWidth="1"/>
    <col min="4" max="4" width="13.1796875" bestFit="1" customWidth="1"/>
  </cols>
  <sheetData>
    <row r="1" spans="1:4" x14ac:dyDescent="0.35">
      <c r="A1" s="6" t="s">
        <v>9</v>
      </c>
      <c r="B1" s="6"/>
      <c r="C1" s="6"/>
      <c r="D1" s="6"/>
    </row>
    <row r="2" spans="1:4" x14ac:dyDescent="0.35">
      <c r="A2" s="3"/>
      <c r="B2" s="3"/>
      <c r="C2" s="3"/>
      <c r="D2" s="3"/>
    </row>
    <row r="3" spans="1:4" x14ac:dyDescent="0.35">
      <c r="A3" s="1" t="s">
        <v>0</v>
      </c>
      <c r="B3" s="1" t="s">
        <v>1</v>
      </c>
      <c r="C3" s="1" t="s">
        <v>7</v>
      </c>
      <c r="D3" s="1" t="s">
        <v>8</v>
      </c>
    </row>
    <row r="4" spans="1:4" x14ac:dyDescent="0.35">
      <c r="A4" s="5" t="s">
        <v>4</v>
      </c>
      <c r="B4" s="5"/>
      <c r="C4" s="5"/>
      <c r="D4" s="5"/>
    </row>
    <row r="5" spans="1:4" x14ac:dyDescent="0.35">
      <c r="A5" s="2" t="s">
        <v>19</v>
      </c>
      <c r="B5" s="2">
        <v>25</v>
      </c>
      <c r="C5" s="2"/>
      <c r="D5" s="2">
        <f>B5*C5</f>
        <v>0</v>
      </c>
    </row>
    <row r="6" spans="1:4" x14ac:dyDescent="0.35">
      <c r="A6" s="5" t="s">
        <v>5</v>
      </c>
      <c r="B6" s="5"/>
      <c r="C6" s="5"/>
      <c r="D6" s="5"/>
    </row>
    <row r="7" spans="1:4" x14ac:dyDescent="0.35">
      <c r="A7" s="2" t="s">
        <v>12</v>
      </c>
      <c r="B7" s="2">
        <v>5</v>
      </c>
      <c r="C7" s="2"/>
      <c r="D7" s="2">
        <f>B7*C7</f>
        <v>0</v>
      </c>
    </row>
    <row r="8" spans="1:4" x14ac:dyDescent="0.35">
      <c r="A8" s="5" t="s">
        <v>6</v>
      </c>
      <c r="B8" s="5"/>
      <c r="C8" s="5"/>
      <c r="D8" s="5"/>
    </row>
    <row r="9" spans="1:4" x14ac:dyDescent="0.35">
      <c r="A9" s="2" t="s">
        <v>31</v>
      </c>
      <c r="B9" s="2">
        <v>929</v>
      </c>
      <c r="C9" s="2"/>
      <c r="D9" s="2">
        <f>B9*C9</f>
        <v>0</v>
      </c>
    </row>
    <row r="10" spans="1:4" x14ac:dyDescent="0.35">
      <c r="A10" s="2" t="s">
        <v>35</v>
      </c>
      <c r="B10" s="2">
        <v>2</v>
      </c>
      <c r="C10" s="2"/>
      <c r="D10" s="2">
        <f>B10*C10</f>
        <v>0</v>
      </c>
    </row>
    <row r="11" spans="1:4" x14ac:dyDescent="0.35">
      <c r="A11" s="2" t="s">
        <v>33</v>
      </c>
      <c r="B11" s="2">
        <v>3</v>
      </c>
      <c r="C11" s="2"/>
      <c r="D11" s="2">
        <f t="shared" ref="D11:D14" si="0">B11*C11</f>
        <v>0</v>
      </c>
    </row>
    <row r="12" spans="1:4" x14ac:dyDescent="0.35">
      <c r="A12" s="2" t="s">
        <v>46</v>
      </c>
      <c r="B12" s="2">
        <v>1</v>
      </c>
      <c r="C12" s="2"/>
      <c r="D12" s="2">
        <f t="shared" si="0"/>
        <v>0</v>
      </c>
    </row>
    <row r="13" spans="1:4" x14ac:dyDescent="0.35">
      <c r="A13" s="2" t="s">
        <v>17</v>
      </c>
      <c r="B13" s="2">
        <v>3</v>
      </c>
      <c r="C13" s="2"/>
      <c r="D13" s="2">
        <f t="shared" si="0"/>
        <v>0</v>
      </c>
    </row>
    <row r="14" spans="1:4" x14ac:dyDescent="0.35">
      <c r="A14" s="2" t="s">
        <v>34</v>
      </c>
      <c r="B14" s="2">
        <v>4</v>
      </c>
      <c r="C14" s="2"/>
      <c r="D14" s="2">
        <f t="shared" si="0"/>
        <v>0</v>
      </c>
    </row>
    <row r="15" spans="1:4" x14ac:dyDescent="0.35">
      <c r="A15" s="2" t="s">
        <v>3</v>
      </c>
      <c r="B15" s="2"/>
      <c r="C15" s="2"/>
      <c r="D15" s="4">
        <f>SUM(D5,D7,D9:D14)</f>
        <v>0</v>
      </c>
    </row>
    <row r="17" spans="1:4" x14ac:dyDescent="0.35">
      <c r="A17" s="6" t="s">
        <v>10</v>
      </c>
      <c r="B17" s="6"/>
      <c r="C17" s="6"/>
      <c r="D17" s="6"/>
    </row>
    <row r="18" spans="1:4" x14ac:dyDescent="0.35">
      <c r="A18" s="3"/>
      <c r="B18" s="3"/>
      <c r="C18" s="3"/>
      <c r="D18" s="3"/>
    </row>
    <row r="19" spans="1:4" x14ac:dyDescent="0.35">
      <c r="A19" s="1" t="s">
        <v>0</v>
      </c>
      <c r="B19" s="1" t="s">
        <v>1</v>
      </c>
      <c r="C19" s="1" t="s">
        <v>7</v>
      </c>
      <c r="D19" s="1" t="s">
        <v>8</v>
      </c>
    </row>
    <row r="20" spans="1:4" x14ac:dyDescent="0.35">
      <c r="A20" s="5" t="s">
        <v>4</v>
      </c>
      <c r="B20" s="5"/>
      <c r="C20" s="5"/>
      <c r="D20" s="5"/>
    </row>
    <row r="21" spans="1:4" x14ac:dyDescent="0.35">
      <c r="A21" s="2" t="s">
        <v>19</v>
      </c>
      <c r="B21" s="2">
        <f>62*0.5*0.5</f>
        <v>15.5</v>
      </c>
      <c r="C21" s="2"/>
      <c r="D21" s="2">
        <f>C21*B21</f>
        <v>0</v>
      </c>
    </row>
    <row r="22" spans="1:4" x14ac:dyDescent="0.35">
      <c r="A22" s="5" t="s">
        <v>5</v>
      </c>
      <c r="B22" s="5"/>
      <c r="C22" s="5"/>
      <c r="D22" s="5"/>
    </row>
    <row r="23" spans="1:4" x14ac:dyDescent="0.35">
      <c r="A23" s="2" t="s">
        <v>12</v>
      </c>
      <c r="B23" s="2">
        <v>2</v>
      </c>
      <c r="C23" s="2"/>
      <c r="D23" s="2">
        <f>C23*B23</f>
        <v>0</v>
      </c>
    </row>
    <row r="24" spans="1:4" x14ac:dyDescent="0.35">
      <c r="A24" s="5" t="s">
        <v>6</v>
      </c>
      <c r="B24" s="5"/>
      <c r="C24" s="5"/>
      <c r="D24" s="5"/>
    </row>
    <row r="25" spans="1:4" x14ac:dyDescent="0.35">
      <c r="A25" s="2" t="s">
        <v>13</v>
      </c>
      <c r="B25" s="2">
        <v>62</v>
      </c>
      <c r="C25" s="2"/>
      <c r="D25" s="2">
        <f>B25*C25</f>
        <v>0</v>
      </c>
    </row>
    <row r="26" spans="1:4" x14ac:dyDescent="0.35">
      <c r="A26" s="2" t="s">
        <v>14</v>
      </c>
      <c r="B26" s="2">
        <v>2</v>
      </c>
      <c r="C26" s="2"/>
      <c r="D26" s="2">
        <f>B26*C26</f>
        <v>0</v>
      </c>
    </row>
    <row r="27" spans="1:4" x14ac:dyDescent="0.35">
      <c r="A27" s="2" t="s">
        <v>3</v>
      </c>
      <c r="B27" s="2"/>
      <c r="C27" s="2"/>
      <c r="D27" s="4">
        <f>SUM(D25:D26,D23,D21)</f>
        <v>0</v>
      </c>
    </row>
    <row r="29" spans="1:4" x14ac:dyDescent="0.35">
      <c r="A29" s="6" t="s">
        <v>11</v>
      </c>
      <c r="B29" s="6"/>
      <c r="C29" s="6"/>
      <c r="D29" s="6"/>
    </row>
    <row r="30" spans="1:4" x14ac:dyDescent="0.35">
      <c r="A30" s="3"/>
      <c r="B30" s="3"/>
      <c r="C30" s="3"/>
      <c r="D30" s="3"/>
    </row>
    <row r="31" spans="1:4" x14ac:dyDescent="0.35">
      <c r="A31" s="1" t="s">
        <v>0</v>
      </c>
      <c r="B31" s="1" t="s">
        <v>1</v>
      </c>
      <c r="C31" s="1" t="s">
        <v>7</v>
      </c>
      <c r="D31" s="1" t="s">
        <v>8</v>
      </c>
    </row>
    <row r="32" spans="1:4" x14ac:dyDescent="0.35">
      <c r="A32" s="5" t="s">
        <v>4</v>
      </c>
      <c r="B32" s="5"/>
      <c r="C32" s="5"/>
      <c r="D32" s="5"/>
    </row>
    <row r="33" spans="1:4" x14ac:dyDescent="0.35">
      <c r="A33" s="2" t="s">
        <v>19</v>
      </c>
      <c r="B33" s="2">
        <v>268</v>
      </c>
      <c r="C33" s="2"/>
      <c r="D33" s="2">
        <f>C33*B33</f>
        <v>0</v>
      </c>
    </row>
    <row r="34" spans="1:4" x14ac:dyDescent="0.35">
      <c r="A34" s="5" t="s">
        <v>5</v>
      </c>
      <c r="B34" s="5"/>
      <c r="C34" s="5"/>
      <c r="D34" s="5"/>
    </row>
    <row r="35" spans="1:4" x14ac:dyDescent="0.35">
      <c r="A35" s="2" t="s">
        <v>12</v>
      </c>
      <c r="B35" s="2">
        <v>32</v>
      </c>
      <c r="C35" s="2"/>
      <c r="D35" s="2">
        <f>C35*B35</f>
        <v>0</v>
      </c>
    </row>
    <row r="36" spans="1:4" x14ac:dyDescent="0.35">
      <c r="A36" s="5" t="s">
        <v>6</v>
      </c>
      <c r="B36" s="5"/>
      <c r="C36" s="5"/>
      <c r="D36" s="5"/>
    </row>
    <row r="37" spans="1:4" x14ac:dyDescent="0.35">
      <c r="A37" s="2" t="s">
        <v>13</v>
      </c>
      <c r="B37" s="2">
        <v>144</v>
      </c>
      <c r="C37" s="2"/>
      <c r="D37" s="2">
        <f>C37*B37</f>
        <v>0</v>
      </c>
    </row>
    <row r="38" spans="1:4" x14ac:dyDescent="0.35">
      <c r="A38" s="2" t="s">
        <v>37</v>
      </c>
      <c r="B38" s="2">
        <v>2</v>
      </c>
      <c r="C38" s="2"/>
      <c r="D38" s="2">
        <f t="shared" ref="D38:D51" si="1">C38*B38</f>
        <v>0</v>
      </c>
    </row>
    <row r="39" spans="1:4" x14ac:dyDescent="0.35">
      <c r="A39" s="2" t="s">
        <v>36</v>
      </c>
      <c r="B39" s="2">
        <v>864</v>
      </c>
      <c r="C39" s="2"/>
      <c r="D39" s="2">
        <f t="shared" si="1"/>
        <v>0</v>
      </c>
    </row>
    <row r="40" spans="1:4" x14ac:dyDescent="0.35">
      <c r="A40" s="2" t="s">
        <v>26</v>
      </c>
      <c r="B40" s="2">
        <f>30*2</f>
        <v>60</v>
      </c>
      <c r="C40" s="2"/>
      <c r="D40" s="2">
        <f t="shared" si="1"/>
        <v>0</v>
      </c>
    </row>
    <row r="41" spans="1:4" x14ac:dyDescent="0.35">
      <c r="A41" s="2" t="s">
        <v>43</v>
      </c>
      <c r="B41" s="2">
        <v>2</v>
      </c>
      <c r="C41" s="2"/>
      <c r="D41" s="2">
        <f t="shared" si="1"/>
        <v>0</v>
      </c>
    </row>
    <row r="42" spans="1:4" x14ac:dyDescent="0.35">
      <c r="A42" s="2" t="s">
        <v>42</v>
      </c>
      <c r="B42" s="2">
        <v>6</v>
      </c>
      <c r="C42" s="2"/>
      <c r="D42" s="2">
        <f t="shared" si="1"/>
        <v>0</v>
      </c>
    </row>
    <row r="43" spans="1:4" x14ac:dyDescent="0.35">
      <c r="A43" s="2" t="s">
        <v>44</v>
      </c>
      <c r="B43" s="2">
        <v>1</v>
      </c>
      <c r="C43" s="2"/>
      <c r="D43" s="2">
        <f t="shared" si="1"/>
        <v>0</v>
      </c>
    </row>
    <row r="44" spans="1:4" x14ac:dyDescent="0.35">
      <c r="A44" s="2" t="s">
        <v>41</v>
      </c>
      <c r="B44" s="2">
        <v>24</v>
      </c>
      <c r="C44" s="2"/>
      <c r="D44" s="2">
        <f t="shared" si="1"/>
        <v>0</v>
      </c>
    </row>
    <row r="45" spans="1:4" x14ac:dyDescent="0.35">
      <c r="A45" s="2" t="s">
        <v>15</v>
      </c>
      <c r="B45" s="2">
        <v>4</v>
      </c>
      <c r="C45" s="2"/>
      <c r="D45" s="2">
        <f t="shared" si="1"/>
        <v>0</v>
      </c>
    </row>
    <row r="46" spans="1:4" x14ac:dyDescent="0.35">
      <c r="A46" s="2" t="s">
        <v>14</v>
      </c>
      <c r="B46" s="2">
        <v>2</v>
      </c>
      <c r="C46" s="2"/>
      <c r="D46" s="2">
        <f t="shared" si="1"/>
        <v>0</v>
      </c>
    </row>
    <row r="47" spans="1:4" x14ac:dyDescent="0.35">
      <c r="A47" s="2" t="s">
        <v>45</v>
      </c>
      <c r="B47" s="2">
        <v>6</v>
      </c>
      <c r="C47" s="2"/>
      <c r="D47" s="2">
        <f t="shared" si="1"/>
        <v>0</v>
      </c>
    </row>
    <row r="48" spans="1:4" x14ac:dyDescent="0.35">
      <c r="A48" s="2" t="s">
        <v>38</v>
      </c>
      <c r="B48" s="2">
        <v>6</v>
      </c>
      <c r="C48" s="2"/>
      <c r="D48" s="2">
        <f t="shared" si="1"/>
        <v>0</v>
      </c>
    </row>
    <row r="49" spans="1:4" x14ac:dyDescent="0.35">
      <c r="A49" s="2" t="s">
        <v>39</v>
      </c>
      <c r="B49" s="2">
        <v>6</v>
      </c>
      <c r="C49" s="2"/>
      <c r="D49" s="2">
        <f t="shared" si="1"/>
        <v>0</v>
      </c>
    </row>
    <row r="50" spans="1:4" x14ac:dyDescent="0.35">
      <c r="A50" s="2" t="s">
        <v>40</v>
      </c>
      <c r="B50" s="2">
        <v>6</v>
      </c>
      <c r="C50" s="2"/>
      <c r="D50" s="2">
        <f t="shared" si="1"/>
        <v>0</v>
      </c>
    </row>
    <row r="51" spans="1:4" x14ac:dyDescent="0.35">
      <c r="A51" s="2" t="s">
        <v>2</v>
      </c>
      <c r="B51" s="2">
        <v>30</v>
      </c>
      <c r="C51" s="2"/>
      <c r="D51" s="2">
        <f t="shared" si="1"/>
        <v>0</v>
      </c>
    </row>
    <row r="52" spans="1:4" x14ac:dyDescent="0.35">
      <c r="A52" s="2" t="s">
        <v>3</v>
      </c>
      <c r="B52" s="2"/>
      <c r="C52" s="2"/>
      <c r="D52" s="4">
        <f>SUM(D37:D51,D35,D33)</f>
        <v>0</v>
      </c>
    </row>
  </sheetData>
  <mergeCells count="12">
    <mergeCell ref="A36:D36"/>
    <mergeCell ref="A1:D1"/>
    <mergeCell ref="A4:D4"/>
    <mergeCell ref="A6:D6"/>
    <mergeCell ref="A8:D8"/>
    <mergeCell ref="A17:D17"/>
    <mergeCell ref="A20:D20"/>
    <mergeCell ref="A22:D22"/>
    <mergeCell ref="A24:D24"/>
    <mergeCell ref="A29:D29"/>
    <mergeCell ref="A32:D32"/>
    <mergeCell ref="A34:D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workbookViewId="0">
      <selection activeCell="C51" sqref="C51"/>
    </sheetView>
  </sheetViews>
  <sheetFormatPr baseColWidth="10" defaultRowHeight="14.5" x14ac:dyDescent="0.35"/>
  <cols>
    <col min="1" max="1" width="45.1796875" bestFit="1" customWidth="1"/>
    <col min="2" max="2" width="8" bestFit="1" customWidth="1"/>
    <col min="3" max="3" width="16.7265625" bestFit="1" customWidth="1"/>
    <col min="4" max="4" width="13.1796875" bestFit="1" customWidth="1"/>
  </cols>
  <sheetData>
    <row r="1" spans="1:4" x14ac:dyDescent="0.35">
      <c r="A1" s="6" t="s">
        <v>9</v>
      </c>
      <c r="B1" s="6"/>
      <c r="C1" s="6"/>
      <c r="D1" s="6"/>
    </row>
    <row r="2" spans="1:4" x14ac:dyDescent="0.35">
      <c r="A2" s="3"/>
      <c r="B2" s="3"/>
      <c r="C2" s="3"/>
      <c r="D2" s="3"/>
    </row>
    <row r="3" spans="1:4" x14ac:dyDescent="0.35">
      <c r="A3" s="1" t="s">
        <v>0</v>
      </c>
      <c r="B3" s="1" t="s">
        <v>1</v>
      </c>
      <c r="C3" s="1" t="s">
        <v>7</v>
      </c>
      <c r="D3" s="1" t="s">
        <v>8</v>
      </c>
    </row>
    <row r="4" spans="1:4" x14ac:dyDescent="0.35">
      <c r="A4" s="5" t="s">
        <v>4</v>
      </c>
      <c r="B4" s="5"/>
      <c r="C4" s="5"/>
      <c r="D4" s="5"/>
    </row>
    <row r="5" spans="1:4" x14ac:dyDescent="0.35">
      <c r="A5" s="2" t="s">
        <v>19</v>
      </c>
      <c r="B5" s="2">
        <v>25</v>
      </c>
      <c r="C5" s="2"/>
      <c r="D5" s="2">
        <f>B5*C5</f>
        <v>0</v>
      </c>
    </row>
    <row r="6" spans="1:4" x14ac:dyDescent="0.35">
      <c r="A6" s="5" t="s">
        <v>5</v>
      </c>
      <c r="B6" s="5"/>
      <c r="C6" s="5"/>
      <c r="D6" s="5"/>
    </row>
    <row r="7" spans="1:4" x14ac:dyDescent="0.35">
      <c r="A7" s="2" t="s">
        <v>12</v>
      </c>
      <c r="B7" s="2">
        <v>5</v>
      </c>
      <c r="C7" s="2"/>
      <c r="D7" s="2">
        <f>B7*C7</f>
        <v>0</v>
      </c>
    </row>
    <row r="8" spans="1:4" x14ac:dyDescent="0.35">
      <c r="A8" s="5" t="s">
        <v>6</v>
      </c>
      <c r="B8" s="5"/>
      <c r="C8" s="5"/>
      <c r="D8" s="5"/>
    </row>
    <row r="9" spans="1:4" x14ac:dyDescent="0.35">
      <c r="A9" s="2" t="s">
        <v>31</v>
      </c>
      <c r="B9" s="2">
        <v>260</v>
      </c>
      <c r="C9" s="2"/>
      <c r="D9" s="2">
        <f>B9*C9</f>
        <v>0</v>
      </c>
    </row>
    <row r="10" spans="1:4" x14ac:dyDescent="0.35">
      <c r="A10" s="2" t="s">
        <v>35</v>
      </c>
      <c r="B10" s="2">
        <v>1</v>
      </c>
      <c r="C10" s="2"/>
      <c r="D10" s="2"/>
    </row>
    <row r="11" spans="1:4" x14ac:dyDescent="0.35">
      <c r="A11" s="2" t="s">
        <v>33</v>
      </c>
      <c r="B11" s="2">
        <v>1</v>
      </c>
      <c r="C11" s="2"/>
      <c r="D11" s="2">
        <f t="shared" ref="D11:D14" si="0">B11*C11</f>
        <v>0</v>
      </c>
    </row>
    <row r="12" spans="1:4" x14ac:dyDescent="0.35">
      <c r="A12" s="2" t="s">
        <v>46</v>
      </c>
      <c r="B12" s="2">
        <v>3</v>
      </c>
      <c r="C12" s="2"/>
      <c r="D12" s="2">
        <f t="shared" si="0"/>
        <v>0</v>
      </c>
    </row>
    <row r="13" spans="1:4" x14ac:dyDescent="0.35">
      <c r="A13" s="2" t="s">
        <v>17</v>
      </c>
      <c r="B13" s="2">
        <v>1</v>
      </c>
      <c r="C13" s="2"/>
      <c r="D13" s="2">
        <f t="shared" si="0"/>
        <v>0</v>
      </c>
    </row>
    <row r="14" spans="1:4" x14ac:dyDescent="0.35">
      <c r="A14" s="2" t="s">
        <v>34</v>
      </c>
      <c r="B14" s="2">
        <v>4</v>
      </c>
      <c r="C14" s="2"/>
      <c r="D14" s="2">
        <f t="shared" si="0"/>
        <v>0</v>
      </c>
    </row>
    <row r="15" spans="1:4" x14ac:dyDescent="0.35">
      <c r="A15" s="2" t="s">
        <v>3</v>
      </c>
      <c r="B15" s="2"/>
      <c r="C15" s="2"/>
      <c r="D15" s="4">
        <f>SUM(D5,D7,D9:D14)</f>
        <v>0</v>
      </c>
    </row>
    <row r="17" spans="1:4" x14ac:dyDescent="0.35">
      <c r="A17" s="6" t="s">
        <v>10</v>
      </c>
      <c r="B17" s="6"/>
      <c r="C17" s="6"/>
      <c r="D17" s="6"/>
    </row>
    <row r="18" spans="1:4" x14ac:dyDescent="0.35">
      <c r="A18" s="3"/>
      <c r="B18" s="3"/>
      <c r="C18" s="3"/>
      <c r="D18" s="3"/>
    </row>
    <row r="19" spans="1:4" x14ac:dyDescent="0.35">
      <c r="A19" s="1" t="s">
        <v>0</v>
      </c>
      <c r="B19" s="1" t="s">
        <v>1</v>
      </c>
      <c r="C19" s="1" t="s">
        <v>7</v>
      </c>
      <c r="D19" s="1" t="s">
        <v>8</v>
      </c>
    </row>
    <row r="20" spans="1:4" x14ac:dyDescent="0.35">
      <c r="A20" s="5" t="s">
        <v>4</v>
      </c>
      <c r="B20" s="5"/>
      <c r="C20" s="5"/>
      <c r="D20" s="5"/>
    </row>
    <row r="21" spans="1:4" x14ac:dyDescent="0.35">
      <c r="A21" s="2" t="s">
        <v>19</v>
      </c>
      <c r="B21" s="2">
        <f>44*0.5*0.5</f>
        <v>11</v>
      </c>
      <c r="C21" s="2"/>
      <c r="D21" s="2">
        <f>C21*B21</f>
        <v>0</v>
      </c>
    </row>
    <row r="22" spans="1:4" x14ac:dyDescent="0.35">
      <c r="A22" s="5" t="s">
        <v>5</v>
      </c>
      <c r="B22" s="5"/>
      <c r="C22" s="5"/>
      <c r="D22" s="5"/>
    </row>
    <row r="23" spans="1:4" x14ac:dyDescent="0.35">
      <c r="A23" s="2" t="s">
        <v>12</v>
      </c>
      <c r="B23" s="2">
        <v>2</v>
      </c>
      <c r="C23" s="2"/>
      <c r="D23" s="2">
        <f>C23*B23</f>
        <v>0</v>
      </c>
    </row>
    <row r="24" spans="1:4" x14ac:dyDescent="0.35">
      <c r="A24" s="5" t="s">
        <v>6</v>
      </c>
      <c r="B24" s="5"/>
      <c r="C24" s="5"/>
      <c r="D24" s="5"/>
    </row>
    <row r="25" spans="1:4" x14ac:dyDescent="0.35">
      <c r="A25" s="2" t="s">
        <v>13</v>
      </c>
      <c r="B25" s="2">
        <v>44</v>
      </c>
      <c r="C25" s="2"/>
      <c r="D25" s="2">
        <f>B25*C25</f>
        <v>0</v>
      </c>
    </row>
    <row r="26" spans="1:4" x14ac:dyDescent="0.35">
      <c r="A26" s="2" t="s">
        <v>14</v>
      </c>
      <c r="B26" s="2">
        <v>2</v>
      </c>
      <c r="C26" s="2"/>
      <c r="D26" s="2">
        <f>B26*C26</f>
        <v>0</v>
      </c>
    </row>
    <row r="27" spans="1:4" x14ac:dyDescent="0.35">
      <c r="A27" s="2" t="s">
        <v>3</v>
      </c>
      <c r="B27" s="2"/>
      <c r="C27" s="2"/>
      <c r="D27" s="4">
        <f>SUM(D25:D26,D23,D21)</f>
        <v>0</v>
      </c>
    </row>
    <row r="29" spans="1:4" x14ac:dyDescent="0.35">
      <c r="A29" s="6" t="s">
        <v>11</v>
      </c>
      <c r="B29" s="6"/>
      <c r="C29" s="6"/>
      <c r="D29" s="6"/>
    </row>
    <row r="30" spans="1:4" x14ac:dyDescent="0.35">
      <c r="A30" s="3"/>
      <c r="B30" s="3"/>
      <c r="C30" s="3"/>
      <c r="D30" s="3"/>
    </row>
    <row r="31" spans="1:4" x14ac:dyDescent="0.35">
      <c r="A31" s="1" t="s">
        <v>0</v>
      </c>
      <c r="B31" s="1" t="s">
        <v>1</v>
      </c>
      <c r="C31" s="1" t="s">
        <v>7</v>
      </c>
      <c r="D31" s="1" t="s">
        <v>8</v>
      </c>
    </row>
    <row r="32" spans="1:4" x14ac:dyDescent="0.35">
      <c r="A32" s="5" t="s">
        <v>4</v>
      </c>
      <c r="B32" s="5"/>
      <c r="C32" s="5"/>
      <c r="D32" s="5"/>
    </row>
    <row r="33" spans="1:4" x14ac:dyDescent="0.35">
      <c r="A33" s="2" t="s">
        <v>19</v>
      </c>
      <c r="B33" s="2">
        <v>268</v>
      </c>
      <c r="C33" s="2"/>
      <c r="D33" s="2">
        <f>C33*B33</f>
        <v>0</v>
      </c>
    </row>
    <row r="34" spans="1:4" x14ac:dyDescent="0.35">
      <c r="A34" s="5" t="s">
        <v>5</v>
      </c>
      <c r="B34" s="5"/>
      <c r="C34" s="5"/>
      <c r="D34" s="5"/>
    </row>
    <row r="35" spans="1:4" x14ac:dyDescent="0.35">
      <c r="A35" s="2" t="s">
        <v>12</v>
      </c>
      <c r="B35" s="2">
        <v>32</v>
      </c>
      <c r="C35" s="2"/>
      <c r="D35" s="2">
        <f>C35*B35</f>
        <v>0</v>
      </c>
    </row>
    <row r="36" spans="1:4" x14ac:dyDescent="0.35">
      <c r="A36" s="5" t="s">
        <v>6</v>
      </c>
      <c r="B36" s="5"/>
      <c r="C36" s="5"/>
      <c r="D36" s="5"/>
    </row>
    <row r="37" spans="1:4" x14ac:dyDescent="0.35">
      <c r="A37" s="2" t="s">
        <v>13</v>
      </c>
      <c r="B37" s="2">
        <v>144</v>
      </c>
      <c r="C37" s="2"/>
      <c r="D37" s="2">
        <f>C37*B37</f>
        <v>0</v>
      </c>
    </row>
    <row r="38" spans="1:4" x14ac:dyDescent="0.35">
      <c r="A38" s="2" t="s">
        <v>37</v>
      </c>
      <c r="B38" s="2">
        <v>2</v>
      </c>
      <c r="C38" s="2"/>
      <c r="D38" s="2">
        <f t="shared" ref="D38:D51" si="1">C38*B38</f>
        <v>0</v>
      </c>
    </row>
    <row r="39" spans="1:4" x14ac:dyDescent="0.35">
      <c r="A39" s="2" t="s">
        <v>36</v>
      </c>
      <c r="B39" s="2">
        <v>864</v>
      </c>
      <c r="C39" s="2"/>
      <c r="D39" s="2">
        <f t="shared" si="1"/>
        <v>0</v>
      </c>
    </row>
    <row r="40" spans="1:4" x14ac:dyDescent="0.35">
      <c r="A40" s="2" t="s">
        <v>26</v>
      </c>
      <c r="B40" s="2">
        <f>30*2</f>
        <v>60</v>
      </c>
      <c r="C40" s="2"/>
      <c r="D40" s="2">
        <f t="shared" si="1"/>
        <v>0</v>
      </c>
    </row>
    <row r="41" spans="1:4" x14ac:dyDescent="0.35">
      <c r="A41" s="2" t="s">
        <v>43</v>
      </c>
      <c r="B41" s="2">
        <v>2</v>
      </c>
      <c r="C41" s="2"/>
      <c r="D41" s="2">
        <f t="shared" si="1"/>
        <v>0</v>
      </c>
    </row>
    <row r="42" spans="1:4" x14ac:dyDescent="0.35">
      <c r="A42" s="2" t="s">
        <v>42</v>
      </c>
      <c r="B42" s="2">
        <v>6</v>
      </c>
      <c r="C42" s="2"/>
      <c r="D42" s="2">
        <f t="shared" si="1"/>
        <v>0</v>
      </c>
    </row>
    <row r="43" spans="1:4" x14ac:dyDescent="0.35">
      <c r="A43" s="2" t="s">
        <v>44</v>
      </c>
      <c r="B43" s="2">
        <v>1</v>
      </c>
      <c r="C43" s="2"/>
      <c r="D43" s="2">
        <f t="shared" si="1"/>
        <v>0</v>
      </c>
    </row>
    <row r="44" spans="1:4" x14ac:dyDescent="0.35">
      <c r="A44" s="2" t="s">
        <v>41</v>
      </c>
      <c r="B44" s="2">
        <v>24</v>
      </c>
      <c r="C44" s="2"/>
      <c r="D44" s="2">
        <f t="shared" si="1"/>
        <v>0</v>
      </c>
    </row>
    <row r="45" spans="1:4" x14ac:dyDescent="0.35">
      <c r="A45" s="2" t="s">
        <v>15</v>
      </c>
      <c r="B45" s="2">
        <v>4</v>
      </c>
      <c r="C45" s="2"/>
      <c r="D45" s="2">
        <f t="shared" si="1"/>
        <v>0</v>
      </c>
    </row>
    <row r="46" spans="1:4" x14ac:dyDescent="0.35">
      <c r="A46" s="2" t="s">
        <v>14</v>
      </c>
      <c r="B46" s="2">
        <v>2</v>
      </c>
      <c r="C46" s="2"/>
      <c r="D46" s="2">
        <f t="shared" si="1"/>
        <v>0</v>
      </c>
    </row>
    <row r="47" spans="1:4" x14ac:dyDescent="0.35">
      <c r="A47" s="2" t="s">
        <v>45</v>
      </c>
      <c r="B47" s="2">
        <v>6</v>
      </c>
      <c r="C47" s="2"/>
      <c r="D47" s="2">
        <f t="shared" si="1"/>
        <v>0</v>
      </c>
    </row>
    <row r="48" spans="1:4" x14ac:dyDescent="0.35">
      <c r="A48" s="2" t="s">
        <v>38</v>
      </c>
      <c r="B48" s="2">
        <v>6</v>
      </c>
      <c r="C48" s="2"/>
      <c r="D48" s="2">
        <f t="shared" si="1"/>
        <v>0</v>
      </c>
    </row>
    <row r="49" spans="1:4" x14ac:dyDescent="0.35">
      <c r="A49" s="2" t="s">
        <v>39</v>
      </c>
      <c r="B49" s="2">
        <v>6</v>
      </c>
      <c r="C49" s="2"/>
      <c r="D49" s="2">
        <f t="shared" si="1"/>
        <v>0</v>
      </c>
    </row>
    <row r="50" spans="1:4" x14ac:dyDescent="0.35">
      <c r="A50" s="2" t="s">
        <v>40</v>
      </c>
      <c r="B50" s="2">
        <v>6</v>
      </c>
      <c r="C50" s="2"/>
      <c r="D50" s="2">
        <f t="shared" si="1"/>
        <v>0</v>
      </c>
    </row>
    <row r="51" spans="1:4" x14ac:dyDescent="0.35">
      <c r="A51" s="2" t="s">
        <v>2</v>
      </c>
      <c r="B51" s="2">
        <v>30</v>
      </c>
      <c r="C51" s="2"/>
      <c r="D51" s="2">
        <f t="shared" si="1"/>
        <v>0</v>
      </c>
    </row>
    <row r="52" spans="1:4" x14ac:dyDescent="0.35">
      <c r="A52" s="2" t="s">
        <v>3</v>
      </c>
      <c r="B52" s="2"/>
      <c r="C52" s="2"/>
      <c r="D52" s="4">
        <f>SUM(D37:D51,D35,D33)</f>
        <v>0</v>
      </c>
    </row>
  </sheetData>
  <mergeCells count="12">
    <mergeCell ref="A36:D36"/>
    <mergeCell ref="A1:D1"/>
    <mergeCell ref="A4:D4"/>
    <mergeCell ref="A6:D6"/>
    <mergeCell ref="A8:D8"/>
    <mergeCell ref="A17:D17"/>
    <mergeCell ref="A20:D20"/>
    <mergeCell ref="A22:D22"/>
    <mergeCell ref="A24:D24"/>
    <mergeCell ref="A29:D29"/>
    <mergeCell ref="A32:D32"/>
    <mergeCell ref="A34:D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Hacharifou</vt:lpstr>
      <vt:lpstr>Mahindrini</vt:lpstr>
      <vt:lpstr>Daji</vt:lpstr>
      <vt:lpstr>Chaweni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 Attoumane</dc:creator>
  <cp:lastModifiedBy>Abdoul Kader ADAMOU</cp:lastModifiedBy>
  <dcterms:created xsi:type="dcterms:W3CDTF">2025-08-22T03:28:15Z</dcterms:created>
  <dcterms:modified xsi:type="dcterms:W3CDTF">2025-09-04T10:33:20Z</dcterms:modified>
</cp:coreProperties>
</file>